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郭雯</author>
  </authors>
  <commentList>
    <comment ref="B2" authorId="0">
      <text>
        <r>
          <rPr>
            <b/>
            <sz val="9"/>
            <rFont val="宋体"/>
            <charset val="134"/>
          </rPr>
          <t>郭雯:</t>
        </r>
        <r>
          <rPr>
            <sz val="9"/>
            <rFont val="宋体"/>
            <charset val="134"/>
          </rPr>
          <t xml:space="preserve">
供参考</t>
        </r>
      </text>
    </comment>
    <comment ref="C2" authorId="0">
      <text>
        <r>
          <rPr>
            <b/>
            <sz val="9"/>
            <rFont val="宋体"/>
            <charset val="134"/>
          </rPr>
          <t>郭雯:</t>
        </r>
        <r>
          <rPr>
            <sz val="9"/>
            <rFont val="宋体"/>
            <charset val="134"/>
          </rPr>
          <t xml:space="preserve">
省级优秀毕业生
名额分配</t>
        </r>
      </text>
    </comment>
    <comment ref="D2" authorId="0">
      <text>
        <r>
          <rPr>
            <b/>
            <sz val="9"/>
            <rFont val="宋体"/>
            <charset val="134"/>
          </rPr>
          <t>郭雯:</t>
        </r>
        <r>
          <rPr>
            <sz val="9"/>
            <rFont val="宋体"/>
            <charset val="134"/>
          </rPr>
          <t xml:space="preserve">
省级创新创业优秀毕业生名额分配</t>
        </r>
      </text>
    </comment>
  </commentList>
</comments>
</file>

<file path=xl/sharedStrings.xml><?xml version="1.0" encoding="utf-8"?>
<sst xmlns="http://schemas.openxmlformats.org/spreadsheetml/2006/main" count="29" uniqueCount="19">
  <si>
    <t>2024届省级、校级优秀毕业生评选比例</t>
  </si>
  <si>
    <t>二级学院</t>
  </si>
  <si>
    <t>毕业生人数</t>
  </si>
  <si>
    <t>省级优秀毕业生
（3%*90%）</t>
  </si>
  <si>
    <t>省级创新创业
优秀毕业生（3%*10%）</t>
  </si>
  <si>
    <t>校级优秀毕业生
（毕业生5%）</t>
  </si>
  <si>
    <t>管理学院</t>
  </si>
  <si>
    <t>新闻与传播学院</t>
  </si>
  <si>
    <t>影视艺术学院</t>
  </si>
  <si>
    <t>国际传播学院</t>
  </si>
  <si>
    <t>新媒体技术学院</t>
  </si>
  <si>
    <t>视觉艺术学院</t>
  </si>
  <si>
    <t>合计</t>
  </si>
  <si>
    <r>
      <rPr>
        <b/>
        <sz val="11"/>
        <color theme="1"/>
        <rFont val="宋体"/>
        <charset val="134"/>
        <scheme val="minor"/>
      </rPr>
      <t>说明：</t>
    </r>
    <r>
      <rPr>
        <sz val="11"/>
        <color theme="1"/>
        <rFont val="宋体"/>
        <charset val="134"/>
      </rPr>
      <t>1.毕业生人数来自招生就业处上报给教育厅的毕业生资格审查数据。
      2.</t>
    </r>
    <r>
      <rPr>
        <sz val="11"/>
        <color rgb="FFFF0000"/>
        <rFont val="宋体"/>
        <charset val="134"/>
        <scheme val="minor"/>
      </rPr>
      <t>省级优秀毕业生不得超过89人；省级创新创业优秀毕业生不得超过10人</t>
    </r>
    <r>
      <rPr>
        <sz val="11"/>
        <color theme="1"/>
        <rFont val="宋体"/>
        <charset val="134"/>
      </rPr>
      <t>；</t>
    </r>
    <r>
      <rPr>
        <sz val="11"/>
        <color rgb="FFFF0000"/>
        <rFont val="宋体"/>
        <charset val="134"/>
      </rPr>
      <t>参军退伍复学的毕业生只要符合毕业条件，不占评比名额</t>
    </r>
    <r>
      <rPr>
        <sz val="11"/>
        <color theme="1"/>
        <rFont val="宋体"/>
        <charset val="134"/>
      </rPr>
      <t>。
      3.校级优秀毕业生名额一共为</t>
    </r>
    <r>
      <rPr>
        <sz val="11"/>
        <color theme="1"/>
        <rFont val="宋体"/>
        <charset val="134"/>
        <scheme val="minor"/>
      </rPr>
      <t>132</t>
    </r>
    <r>
      <rPr>
        <sz val="11"/>
        <color theme="1"/>
        <rFont val="宋体"/>
        <charset val="134"/>
      </rPr>
      <t>人。
      4.省级优秀毕业生和校级优秀毕业生原则上不得重复评选。</t>
    </r>
  </si>
  <si>
    <t>2019届省级、校级优秀毕业生评选比例</t>
  </si>
  <si>
    <t>省级优秀毕业生
（毕业生4%）</t>
  </si>
  <si>
    <t>优秀毕业生
（4%*90%）</t>
  </si>
  <si>
    <t>创新创业优秀毕业生（4%*10%）</t>
  </si>
  <si>
    <r>
      <rPr>
        <b/>
        <sz val="11"/>
        <color theme="1"/>
        <rFont val="宋体"/>
        <charset val="134"/>
        <scheme val="minor"/>
      </rPr>
      <t>说明：</t>
    </r>
    <r>
      <rPr>
        <sz val="11"/>
        <color theme="1"/>
        <rFont val="宋体"/>
        <charset val="134"/>
      </rPr>
      <t>1.毕业生人数来自招生就业处上报给教育厅的数据。
      2.省级优秀毕业生名额一共为</t>
    </r>
    <r>
      <rPr>
        <sz val="11"/>
        <color theme="1"/>
        <rFont val="宋体"/>
        <charset val="134"/>
        <scheme val="minor"/>
      </rPr>
      <t>136</t>
    </r>
    <r>
      <rPr>
        <sz val="11"/>
        <color theme="1"/>
        <rFont val="宋体"/>
        <charset val="134"/>
      </rPr>
      <t>人。其中，优秀毕业生不得超过</t>
    </r>
    <r>
      <rPr>
        <sz val="11"/>
        <color theme="1"/>
        <rFont val="宋体"/>
        <charset val="134"/>
        <scheme val="minor"/>
      </rPr>
      <t>122</t>
    </r>
    <r>
      <rPr>
        <sz val="11"/>
        <color theme="1"/>
        <rFont val="宋体"/>
        <charset val="134"/>
      </rPr>
      <t>人，创新创业优秀毕业生不得超过14人。参军退伍复学的毕业生不占评比名额。
      3.校级优秀毕业生名额一共为</t>
    </r>
    <r>
      <rPr>
        <sz val="11"/>
        <color theme="1"/>
        <rFont val="宋体"/>
        <charset val="134"/>
        <scheme val="minor"/>
      </rPr>
      <t>170</t>
    </r>
    <r>
      <rPr>
        <sz val="11"/>
        <color theme="1"/>
        <rFont val="宋体"/>
        <charset val="134"/>
      </rPr>
      <t>人。参军退伍复学的毕业生不占评比名额。
      4.省级优秀毕业生和校级优秀毕业生原则上不得重复评选。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</si>
</sst>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8" applyNumberFormat="0" applyAlignment="0" applyProtection="0">
      <alignment vertical="center"/>
    </xf>
    <xf numFmtId="0" fontId="14" fillId="8" borderId="19" applyNumberFormat="0" applyAlignment="0" applyProtection="0">
      <alignment vertical="center"/>
    </xf>
    <xf numFmtId="0" fontId="15" fillId="8" borderId="18" applyNumberFormat="0" applyAlignment="0" applyProtection="0">
      <alignment vertical="center"/>
    </xf>
    <xf numFmtId="0" fontId="16" fillId="9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176" fontId="3" fillId="3" borderId="7" xfId="0" applyNumberFormat="1" applyFont="1" applyFill="1" applyBorder="1" applyAlignment="1">
      <alignment horizontal="center" vertical="center"/>
    </xf>
    <xf numFmtId="176" fontId="3" fillId="3" borderId="8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3" fillId="2" borderId="10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177" fontId="4" fillId="4" borderId="12" xfId="0" applyNumberFormat="1" applyFont="1" applyFill="1" applyBorder="1" applyAlignment="1">
      <alignment horizontal="center" vertical="center"/>
    </xf>
    <xf numFmtId="177" fontId="4" fillId="4" borderId="13" xfId="0" applyNumberFormat="1" applyFont="1" applyFill="1" applyBorder="1" applyAlignment="1">
      <alignment horizontal="center" vertical="center"/>
    </xf>
    <xf numFmtId="177" fontId="4" fillId="4" borderId="14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1" fillId="0" borderId="7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77" fontId="3" fillId="5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0" sqref="A10:E10"/>
    </sheetView>
  </sheetViews>
  <sheetFormatPr defaultColWidth="9" defaultRowHeight="20" customHeight="1" outlineLevelCol="4"/>
  <cols>
    <col min="1" max="1" width="15.6296296296296" style="2" customWidth="1"/>
    <col min="2" max="2" width="14.7592592592593" style="3" customWidth="1"/>
    <col min="3" max="3" width="16.787037037037" style="3" customWidth="1"/>
    <col min="4" max="4" width="18.3796296296296" style="3" customWidth="1"/>
    <col min="5" max="5" width="16.75" style="3" customWidth="1"/>
  </cols>
  <sheetData>
    <row r="1" ht="54" customHeight="1" spans="1:5">
      <c r="A1" s="4" t="s">
        <v>0</v>
      </c>
      <c r="B1" s="4"/>
      <c r="C1" s="4"/>
      <c r="D1" s="4"/>
      <c r="E1" s="4"/>
    </row>
    <row r="2" s="1" customFormat="1" ht="43" customHeight="1" spans="1:5">
      <c r="A2" s="25" t="s">
        <v>1</v>
      </c>
      <c r="B2" s="26" t="s">
        <v>2</v>
      </c>
      <c r="C2" s="27" t="s">
        <v>3</v>
      </c>
      <c r="D2" s="27" t="s">
        <v>4</v>
      </c>
      <c r="E2" s="27" t="s">
        <v>5</v>
      </c>
    </row>
    <row r="3" customHeight="1" spans="1:5">
      <c r="A3" s="28" t="s">
        <v>6</v>
      </c>
      <c r="B3" s="29">
        <v>592</v>
      </c>
      <c r="C3" s="30">
        <f>B3*3%*90%</f>
        <v>15.984</v>
      </c>
      <c r="D3" s="30">
        <f>B3*3%*10%</f>
        <v>1.776</v>
      </c>
      <c r="E3" s="30">
        <f>B3*5%</f>
        <v>29.6</v>
      </c>
    </row>
    <row r="4" customHeight="1" spans="1:5">
      <c r="A4" s="28" t="s">
        <v>7</v>
      </c>
      <c r="B4" s="29">
        <v>767</v>
      </c>
      <c r="C4" s="30">
        <f t="shared" ref="C4:C9" si="0">B4*3%*90%</f>
        <v>20.709</v>
      </c>
      <c r="D4" s="30">
        <f t="shared" ref="D4:D9" si="1">B4*3%*10%</f>
        <v>2.301</v>
      </c>
      <c r="E4" s="30">
        <f>B4*5%</f>
        <v>38.35</v>
      </c>
    </row>
    <row r="5" customHeight="1" spans="1:5">
      <c r="A5" s="28" t="s">
        <v>8</v>
      </c>
      <c r="B5" s="29">
        <v>352</v>
      </c>
      <c r="C5" s="30">
        <f t="shared" si="0"/>
        <v>9.504</v>
      </c>
      <c r="D5" s="30">
        <f t="shared" si="1"/>
        <v>1.056</v>
      </c>
      <c r="E5" s="30">
        <f>B5*5%</f>
        <v>17.6</v>
      </c>
    </row>
    <row r="6" customHeight="1" spans="1:5">
      <c r="A6" s="28" t="s">
        <v>9</v>
      </c>
      <c r="B6" s="29">
        <v>288</v>
      </c>
      <c r="C6" s="30">
        <f t="shared" si="0"/>
        <v>7.776</v>
      </c>
      <c r="D6" s="30">
        <f t="shared" si="1"/>
        <v>0.864</v>
      </c>
      <c r="E6" s="30">
        <f>B6*5%</f>
        <v>14.4</v>
      </c>
    </row>
    <row r="7" customHeight="1" spans="1:5">
      <c r="A7" s="28" t="s">
        <v>10</v>
      </c>
      <c r="B7" s="29">
        <v>602</v>
      </c>
      <c r="C7" s="30">
        <f t="shared" si="0"/>
        <v>16.254</v>
      </c>
      <c r="D7" s="30">
        <f t="shared" si="1"/>
        <v>1.806</v>
      </c>
      <c r="E7" s="30">
        <f>B7*5%</f>
        <v>30.1</v>
      </c>
    </row>
    <row r="8" customHeight="1" spans="1:5">
      <c r="A8" s="28" t="s">
        <v>11</v>
      </c>
      <c r="B8" s="29">
        <v>701</v>
      </c>
      <c r="C8" s="30">
        <f t="shared" si="0"/>
        <v>18.927</v>
      </c>
      <c r="D8" s="30">
        <f t="shared" si="1"/>
        <v>2.103</v>
      </c>
      <c r="E8" s="30">
        <f>B8*5%</f>
        <v>35.05</v>
      </c>
    </row>
    <row r="9" customHeight="1" spans="1:5">
      <c r="A9" s="28" t="s">
        <v>12</v>
      </c>
      <c r="B9" s="29">
        <f>SUM(B3:B8)</f>
        <v>3302</v>
      </c>
      <c r="C9" s="30">
        <f t="shared" si="0"/>
        <v>89.154</v>
      </c>
      <c r="D9" s="30">
        <f t="shared" si="1"/>
        <v>9.906</v>
      </c>
      <c r="E9" s="30">
        <f>SUM(E3:E8)</f>
        <v>165.1</v>
      </c>
    </row>
    <row r="10" ht="92" customHeight="1" spans="1:5">
      <c r="A10" s="24" t="s">
        <v>13</v>
      </c>
      <c r="B10" s="24"/>
      <c r="C10" s="24"/>
      <c r="D10" s="24"/>
      <c r="E10" s="24"/>
    </row>
  </sheetData>
  <mergeCells count="2">
    <mergeCell ref="A1:E1"/>
    <mergeCell ref="A10:E10"/>
  </mergeCells>
  <pageMargins left="0.904861111111111" right="0.590277777777778" top="1" bottom="1" header="0.511805555555556" footer="0.511805555555556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C13" sqref="C13"/>
    </sheetView>
  </sheetViews>
  <sheetFormatPr defaultColWidth="9" defaultRowHeight="20" customHeight="1" outlineLevelCol="5"/>
  <cols>
    <col min="1" max="1" width="15.6296296296296" style="2" customWidth="1"/>
    <col min="2" max="2" width="12.25" style="3" customWidth="1"/>
    <col min="3" max="5" width="15.8796296296296" style="3" customWidth="1"/>
    <col min="6" max="6" width="16.75" style="3" customWidth="1"/>
  </cols>
  <sheetData>
    <row r="1" ht="54" customHeight="1" spans="1:6">
      <c r="A1" s="4" t="s">
        <v>14</v>
      </c>
      <c r="B1" s="4"/>
      <c r="C1" s="4"/>
      <c r="D1" s="4"/>
      <c r="E1" s="4"/>
      <c r="F1" s="4"/>
    </row>
    <row r="2" s="1" customFormat="1" ht="40" customHeight="1" spans="1:6">
      <c r="A2" s="5" t="s">
        <v>1</v>
      </c>
      <c r="B2" s="5" t="s">
        <v>2</v>
      </c>
      <c r="C2" s="6" t="s">
        <v>15</v>
      </c>
      <c r="D2" s="7" t="s">
        <v>16</v>
      </c>
      <c r="E2" s="8" t="s">
        <v>17</v>
      </c>
      <c r="F2" s="9" t="s">
        <v>5</v>
      </c>
    </row>
    <row r="3" customHeight="1" spans="1:6">
      <c r="A3" s="10" t="s">
        <v>6</v>
      </c>
      <c r="B3" s="11">
        <v>745</v>
      </c>
      <c r="C3" s="12">
        <v>29.8</v>
      </c>
      <c r="D3" s="13">
        <f t="shared" ref="D3:D8" si="0">B3*0.04*0.9</f>
        <v>26.82</v>
      </c>
      <c r="E3" s="14">
        <f t="shared" ref="E3:E8" si="1">B3*0.04*0.1</f>
        <v>2.98</v>
      </c>
      <c r="F3" s="15">
        <f t="shared" ref="F3:F8" si="2">B3*0.05</f>
        <v>37.25</v>
      </c>
    </row>
    <row r="4" customHeight="1" spans="1:6">
      <c r="A4" s="10" t="s">
        <v>7</v>
      </c>
      <c r="B4" s="11">
        <v>862</v>
      </c>
      <c r="C4" s="12">
        <f t="shared" ref="C3:C8" si="3">B4*0.04</f>
        <v>34.48</v>
      </c>
      <c r="D4" s="13">
        <f t="shared" si="0"/>
        <v>31.032</v>
      </c>
      <c r="E4" s="14">
        <f t="shared" si="1"/>
        <v>3.448</v>
      </c>
      <c r="F4" s="15">
        <f t="shared" si="2"/>
        <v>43.1</v>
      </c>
    </row>
    <row r="5" customHeight="1" spans="1:6">
      <c r="A5" s="10" t="s">
        <v>8</v>
      </c>
      <c r="B5" s="11">
        <v>399</v>
      </c>
      <c r="C5" s="12">
        <f t="shared" si="3"/>
        <v>15.96</v>
      </c>
      <c r="D5" s="13">
        <f t="shared" si="0"/>
        <v>14.364</v>
      </c>
      <c r="E5" s="14">
        <f t="shared" si="1"/>
        <v>1.596</v>
      </c>
      <c r="F5" s="15">
        <f t="shared" si="2"/>
        <v>19.95</v>
      </c>
    </row>
    <row r="6" customHeight="1" spans="1:6">
      <c r="A6" s="10" t="s">
        <v>9</v>
      </c>
      <c r="B6" s="11">
        <v>253</v>
      </c>
      <c r="C6" s="12">
        <f t="shared" si="3"/>
        <v>10.12</v>
      </c>
      <c r="D6" s="13">
        <f t="shared" si="0"/>
        <v>9.108</v>
      </c>
      <c r="E6" s="14">
        <f t="shared" si="1"/>
        <v>1.012</v>
      </c>
      <c r="F6" s="15">
        <f t="shared" si="2"/>
        <v>12.65</v>
      </c>
    </row>
    <row r="7" customHeight="1" spans="1:6">
      <c r="A7" s="10" t="s">
        <v>10</v>
      </c>
      <c r="B7" s="11">
        <v>524</v>
      </c>
      <c r="C7" s="12">
        <f t="shared" si="3"/>
        <v>20.96</v>
      </c>
      <c r="D7" s="13">
        <f t="shared" si="0"/>
        <v>18.864</v>
      </c>
      <c r="E7" s="14">
        <f t="shared" si="1"/>
        <v>2.096</v>
      </c>
      <c r="F7" s="15">
        <f t="shared" si="2"/>
        <v>26.2</v>
      </c>
    </row>
    <row r="8" customHeight="1" spans="1:6">
      <c r="A8" s="16" t="s">
        <v>11</v>
      </c>
      <c r="B8" s="17">
        <v>608</v>
      </c>
      <c r="C8" s="18">
        <f t="shared" si="3"/>
        <v>24.32</v>
      </c>
      <c r="D8" s="13">
        <f t="shared" si="0"/>
        <v>21.888</v>
      </c>
      <c r="E8" s="14">
        <f t="shared" si="1"/>
        <v>2.432</v>
      </c>
      <c r="F8" s="15">
        <f t="shared" si="2"/>
        <v>30.4</v>
      </c>
    </row>
    <row r="9" s="1" customFormat="1" customHeight="1" spans="1:6">
      <c r="A9" s="19" t="s">
        <v>12</v>
      </c>
      <c r="B9" s="20">
        <f>SUM(B3:B8)</f>
        <v>3391</v>
      </c>
      <c r="C9" s="21">
        <f>B9*4%</f>
        <v>135.64</v>
      </c>
      <c r="D9" s="22">
        <v>122</v>
      </c>
      <c r="E9" s="23">
        <f>C9*0.1</f>
        <v>13.564</v>
      </c>
      <c r="F9" s="20">
        <v>170</v>
      </c>
    </row>
    <row r="11" ht="112" customHeight="1" spans="1:6">
      <c r="A11" s="24" t="s">
        <v>18</v>
      </c>
      <c r="B11" s="24"/>
      <c r="C11" s="24"/>
      <c r="D11" s="24"/>
      <c r="E11" s="24"/>
      <c r="F11" s="24"/>
    </row>
  </sheetData>
  <mergeCells count="2">
    <mergeCell ref="A1:F1"/>
    <mergeCell ref="A11:F11"/>
  </mergeCells>
  <pageMargins left="0.75" right="0.235416666666667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小蔓</cp:lastModifiedBy>
  <dcterms:created xsi:type="dcterms:W3CDTF">2016-03-01T08:22:00Z</dcterms:created>
  <dcterms:modified xsi:type="dcterms:W3CDTF">2024-01-29T15:38:35Z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0CE1D038B23447409DE6C6D47A2B850C</vt:lpwstr>
  </property>
</Properties>
</file>